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di\Dropbox\TEMPO MASTER\Programs\Program Meetings 2020-21\TEMPO Talks\August 7 Gender Pay Gap\"/>
    </mc:Choice>
  </mc:AlternateContent>
  <xr:revisionPtr revIDLastSave="0" documentId="13_ncr:1_{7FA60FDD-820E-4412-B291-58577AE7E47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y Job Review" sheetId="1" r:id="rId1"/>
  </sheets>
  <definedNames>
    <definedName name="_xlnm._FilterDatabase" localSheetId="0" hidden="1">'By Job Review'!$A$7:$AA$47</definedName>
    <definedName name="_xlnm.Print_Area" localSheetId="0">'By Job Review'!$A$1:$N$47</definedName>
    <definedName name="_xlnm.Print_Titles" localSheetId="0">'By Job Review'!$1:$7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27" i="1"/>
  <c r="G19" i="1"/>
  <c r="G47" i="1"/>
  <c r="G14" i="1"/>
  <c r="I37" i="1" l="1"/>
  <c r="I36" i="1"/>
  <c r="I34" i="1"/>
  <c r="I33" i="1"/>
  <c r="I40" i="1"/>
  <c r="I39" i="1"/>
  <c r="I38" i="1"/>
  <c r="I35" i="1"/>
  <c r="G32" i="1"/>
  <c r="I25" i="1"/>
  <c r="I26" i="1"/>
  <c r="I24" i="1"/>
  <c r="I23" i="1"/>
  <c r="I22" i="1"/>
  <c r="I21" i="1"/>
  <c r="I20" i="1"/>
  <c r="I46" i="1"/>
  <c r="I45" i="1"/>
  <c r="I44" i="1"/>
  <c r="I43" i="1"/>
  <c r="I42" i="1"/>
  <c r="I17" i="1"/>
  <c r="I15" i="1"/>
  <c r="I18" i="1"/>
  <c r="I16" i="1"/>
  <c r="I13" i="1"/>
  <c r="I12" i="1"/>
  <c r="I8" i="1"/>
  <c r="I11" i="1"/>
  <c r="I9" i="1"/>
  <c r="I10" i="1"/>
  <c r="I28" i="1" l="1"/>
  <c r="I31" i="1"/>
  <c r="I30" i="1"/>
  <c r="I29" i="1"/>
</calcChain>
</file>

<file path=xl/sharedStrings.xml><?xml version="1.0" encoding="utf-8"?>
<sst xmlns="http://schemas.openxmlformats.org/spreadsheetml/2006/main" count="300" uniqueCount="98">
  <si>
    <t>Review Factors</t>
  </si>
  <si>
    <t>Location</t>
  </si>
  <si>
    <t>Dept Name</t>
  </si>
  <si>
    <t>Name</t>
  </si>
  <si>
    <t>Grade</t>
  </si>
  <si>
    <t>Job Title</t>
  </si>
  <si>
    <t>Midpt/Yr</t>
  </si>
  <si>
    <t>Review Rating</t>
  </si>
  <si>
    <t>Gender</t>
  </si>
  <si>
    <t>Ethnicity</t>
  </si>
  <si>
    <t>Yrs of Service</t>
  </si>
  <si>
    <t>Age</t>
  </si>
  <si>
    <t>Credit Department</t>
  </si>
  <si>
    <t>06</t>
  </si>
  <si>
    <t>F</t>
  </si>
  <si>
    <t>2</t>
  </si>
  <si>
    <t>12</t>
  </si>
  <si>
    <t>Median</t>
  </si>
  <si>
    <t xml:space="preserve"> </t>
  </si>
  <si>
    <t>Order Management</t>
  </si>
  <si>
    <t>Customer Service Repr</t>
  </si>
  <si>
    <t>M</t>
  </si>
  <si>
    <t>Transportation Management</t>
  </si>
  <si>
    <t>Customer Service Rep</t>
  </si>
  <si>
    <t>3</t>
  </si>
  <si>
    <t>Material Control</t>
  </si>
  <si>
    <t>07</t>
  </si>
  <si>
    <t>1</t>
  </si>
  <si>
    <t>Shipping</t>
  </si>
  <si>
    <t>09</t>
  </si>
  <si>
    <t>Factory Admin</t>
  </si>
  <si>
    <t>Administrative Assistant</t>
  </si>
  <si>
    <t>Administration</t>
  </si>
  <si>
    <t>Sales - Sears Support</t>
  </si>
  <si>
    <t>International Administration</t>
  </si>
  <si>
    <t>Assembly Supv</t>
  </si>
  <si>
    <t>Factory Administration</t>
  </si>
  <si>
    <t>Finance</t>
  </si>
  <si>
    <t>Accountant</t>
  </si>
  <si>
    <t>Accounting - Franklin</t>
  </si>
  <si>
    <t>Division Accounting</t>
  </si>
  <si>
    <t>Supervisor - Shipping &amp; Rec</t>
  </si>
  <si>
    <t>Ashland City Dist Center</t>
  </si>
  <si>
    <t>ERP Implementation</t>
  </si>
  <si>
    <t>Information Sys Applications</t>
  </si>
  <si>
    <t>Programmer/Analyst</t>
  </si>
  <si>
    <t>14</t>
  </si>
  <si>
    <t>Technical Services-AshlandCity</t>
  </si>
  <si>
    <t>Information Systems - Franklin</t>
  </si>
  <si>
    <t>Annual Rate</t>
  </si>
  <si>
    <t>Compa Ratio</t>
  </si>
  <si>
    <t>Equal Pay Review - Sample spreadsheet for discussion</t>
  </si>
  <si>
    <t>Milw</t>
  </si>
  <si>
    <t>Appleton</t>
  </si>
  <si>
    <t>San Fran</t>
  </si>
  <si>
    <t>Dustin</t>
  </si>
  <si>
    <t>Teri</t>
  </si>
  <si>
    <t>David</t>
  </si>
  <si>
    <t>Teresa</t>
  </si>
  <si>
    <t>Ken</t>
  </si>
  <si>
    <t>Phil</t>
  </si>
  <si>
    <t>Receiving Clerk</t>
  </si>
  <si>
    <t>Debbie</t>
  </si>
  <si>
    <t>Matt</t>
  </si>
  <si>
    <t>Mike</t>
  </si>
  <si>
    <t>Kerry</t>
  </si>
  <si>
    <t>Alma</t>
  </si>
  <si>
    <t>Carrie</t>
  </si>
  <si>
    <t>Vanessa</t>
  </si>
  <si>
    <t>Darlene</t>
  </si>
  <si>
    <t>Sheila</t>
  </si>
  <si>
    <t>W</t>
  </si>
  <si>
    <t>B</t>
  </si>
  <si>
    <t>A</t>
  </si>
  <si>
    <t>H</t>
  </si>
  <si>
    <t>Angela</t>
  </si>
  <si>
    <t>Sharon</t>
  </si>
  <si>
    <t>Owen</t>
  </si>
  <si>
    <t>Evelyn</t>
  </si>
  <si>
    <t>Dan</t>
  </si>
  <si>
    <t>Michael</t>
  </si>
  <si>
    <t>John</t>
  </si>
  <si>
    <t>Dennis</t>
  </si>
  <si>
    <t>Danny</t>
  </si>
  <si>
    <t>Frank</t>
  </si>
  <si>
    <t>Russ</t>
  </si>
  <si>
    <t>Tim</t>
  </si>
  <si>
    <t>James</t>
  </si>
  <si>
    <t>Greg</t>
  </si>
  <si>
    <t>Jim</t>
  </si>
  <si>
    <t>Alan</t>
  </si>
  <si>
    <t>Madison</t>
  </si>
  <si>
    <t>Chicago</t>
  </si>
  <si>
    <t>Base  Pay to Median for Job 10% Variance</t>
  </si>
  <si>
    <t>Greater than 10%</t>
  </si>
  <si>
    <t>Greater than 5%, but less than 10%</t>
  </si>
  <si>
    <t>Key:  10% Variance, EE pay to median</t>
  </si>
  <si>
    <t xml:space="preserve">within 95 - 105%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</si>
</sst>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8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0"/>
      </patternFill>
    </fill>
    <fill>
      <patternFill patternType="solid">
        <fgColor rgb="FF1FE1CA"/>
        <bgColor rgb="FFC0C0C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" fontId="10" fillId="3" borderId="5" xfId="1" applyNumberFormat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3" fontId="6" fillId="2" borderId="4" xfId="0" applyNumberFormat="1" applyFont="1" applyFill="1" applyBorder="1" applyAlignment="1" applyProtection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3" fillId="0" borderId="9" xfId="0" applyFont="1" applyFill="1" applyBorder="1" applyAlignment="1" applyProtection="1">
      <alignment vertical="center" wrapText="1"/>
    </xf>
    <xf numFmtId="0" fontId="14" fillId="0" borderId="9" xfId="0" applyFont="1" applyFill="1" applyBorder="1" applyAlignment="1" applyProtection="1">
      <alignment vertical="center" wrapText="1"/>
    </xf>
    <xf numFmtId="1" fontId="10" fillId="0" borderId="10" xfId="1" applyNumberFormat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vertical="center" wrapText="1"/>
    </xf>
    <xf numFmtId="3" fontId="13" fillId="0" borderId="9" xfId="0" applyNumberFormat="1" applyFont="1" applyFill="1" applyBorder="1" applyAlignment="1" applyProtection="1">
      <alignment horizontal="right" vertical="center" wrapText="1"/>
    </xf>
    <xf numFmtId="2" fontId="4" fillId="0" borderId="11" xfId="0" applyNumberFormat="1" applyFont="1" applyBorder="1" applyAlignment="1">
      <alignment vertical="center"/>
    </xf>
    <xf numFmtId="3" fontId="14" fillId="0" borderId="9" xfId="0" applyNumberFormat="1" applyFont="1" applyFill="1" applyBorder="1" applyAlignment="1" applyProtection="1">
      <alignment horizontal="right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3" fontId="14" fillId="0" borderId="9" xfId="0" applyNumberFormat="1" applyFont="1" applyFill="1" applyBorder="1" applyAlignment="1" applyProtection="1">
      <alignment horizontal="center" vertical="center" wrapText="1"/>
    </xf>
    <xf numFmtId="3" fontId="14" fillId="0" borderId="12" xfId="0" applyNumberFormat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>
      <alignment vertical="center" wrapText="1"/>
    </xf>
    <xf numFmtId="0" fontId="13" fillId="5" borderId="9" xfId="0" applyFont="1" applyFill="1" applyBorder="1" applyAlignment="1" applyProtection="1">
      <alignment vertical="center" wrapText="1"/>
    </xf>
    <xf numFmtId="0" fontId="14" fillId="5" borderId="9" xfId="0" applyFont="1" applyFill="1" applyBorder="1" applyAlignment="1" applyProtection="1">
      <alignment vertical="center" wrapText="1"/>
    </xf>
    <xf numFmtId="1" fontId="10" fillId="5" borderId="10" xfId="1" applyNumberFormat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vertical="center" wrapText="1"/>
    </xf>
    <xf numFmtId="2" fontId="5" fillId="0" borderId="0" xfId="0" applyNumberFormat="1" applyFont="1" applyAlignment="1">
      <alignment vertical="center"/>
    </xf>
    <xf numFmtId="2" fontId="8" fillId="4" borderId="7" xfId="0" applyNumberFormat="1" applyFont="1" applyFill="1" applyBorder="1" applyAlignment="1" applyProtection="1">
      <alignment horizontal="center" vertical="center" wrapText="1"/>
    </xf>
    <xf numFmtId="2" fontId="15" fillId="0" borderId="12" xfId="0" applyNumberFormat="1" applyFont="1" applyFill="1" applyBorder="1" applyAlignment="1" applyProtection="1">
      <alignment horizontal="right" vertical="center" wrapText="1"/>
    </xf>
    <xf numFmtId="3" fontId="17" fillId="0" borderId="15" xfId="0" applyNumberFormat="1" applyFont="1" applyBorder="1" applyAlignment="1">
      <alignment horizontal="right" vertical="center" wrapText="1"/>
    </xf>
    <xf numFmtId="4" fontId="18" fillId="0" borderId="15" xfId="0" applyNumberFormat="1" applyFont="1" applyBorder="1" applyAlignment="1">
      <alignment horizontal="right" vertical="center"/>
    </xf>
    <xf numFmtId="0" fontId="0" fillId="6" borderId="19" xfId="0" applyFill="1" applyBorder="1" applyAlignment="1">
      <alignment horizontal="right" vertical="center"/>
    </xf>
    <xf numFmtId="0" fontId="0" fillId="7" borderId="19" xfId="0" applyFill="1" applyBorder="1" applyAlignment="1">
      <alignment horizontal="right" vertical="center"/>
    </xf>
    <xf numFmtId="0" fontId="0" fillId="8" borderId="21" xfId="0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3" fontId="0" fillId="0" borderId="14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</cellXfs>
  <cellStyles count="3">
    <cellStyle name="Normal" xfId="0" builtinId="0"/>
    <cellStyle name="Normal_Analysis Spreadsheet" xfId="2" xr:uid="{00000000-0005-0000-0000-000001000000}"/>
    <cellStyle name="Normal_Analysis Spreadsheet_1" xfId="1" xr:uid="{00000000-0005-0000-0000-000002000000}"/>
  </cellStyles>
  <dxfs count="5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7"/>
  <sheetViews>
    <sheetView tabSelected="1" workbookViewId="0">
      <pane ySplit="7" topLeftCell="A8" activePane="bottomLeft" state="frozen"/>
      <selection pane="bottomLeft" activeCell="G20" sqref="G20"/>
    </sheetView>
  </sheetViews>
  <sheetFormatPr defaultRowHeight="14.5" outlineLevelRow="2" x14ac:dyDescent="0.35"/>
  <cols>
    <col min="1" max="1" width="7.36328125" style="3" customWidth="1"/>
    <col min="2" max="2" width="22.90625" style="3" customWidth="1"/>
    <col min="3" max="3" width="13.08984375" style="4" customWidth="1"/>
    <col min="4" max="4" width="6.90625" style="5" customWidth="1"/>
    <col min="5" max="5" width="19.36328125" style="2" customWidth="1"/>
    <col min="6" max="6" width="8.6328125" style="6" hidden="1" customWidth="1"/>
    <col min="7" max="7" width="9.6328125" style="7" customWidth="1"/>
    <col min="8" max="8" width="8.453125" style="41" hidden="1" customWidth="1"/>
    <col min="9" max="9" width="11.90625" style="8" customWidth="1"/>
    <col min="10" max="10" width="7.54296875" style="9" customWidth="1"/>
    <col min="11" max="11" width="7.6328125" style="9" customWidth="1"/>
    <col min="12" max="12" width="8.90625" style="9" customWidth="1"/>
    <col min="13" max="13" width="7.36328125" style="10" customWidth="1"/>
    <col min="14" max="14" width="7" style="10" customWidth="1"/>
    <col min="15" max="16" width="9.08984375" style="8" customWidth="1"/>
    <col min="17" max="17" width="9.08984375" style="11" customWidth="1"/>
  </cols>
  <sheetData>
    <row r="1" spans="1:24" ht="27" customHeight="1" x14ac:dyDescent="0.35">
      <c r="A1" s="1" t="s">
        <v>51</v>
      </c>
      <c r="I1" s="63" t="s">
        <v>96</v>
      </c>
      <c r="J1" s="64"/>
      <c r="K1" s="64"/>
      <c r="L1" s="64"/>
      <c r="M1" s="54"/>
    </row>
    <row r="2" spans="1:24" ht="16.25" customHeight="1" x14ac:dyDescent="0.35">
      <c r="A2" s="1"/>
      <c r="I2" s="46"/>
      <c r="J2" s="52" t="s">
        <v>94</v>
      </c>
      <c r="K2" s="53"/>
      <c r="L2" s="53"/>
      <c r="M2" s="55"/>
    </row>
    <row r="3" spans="1:24" ht="14.4" customHeight="1" x14ac:dyDescent="0.35">
      <c r="A3" s="1"/>
      <c r="I3" s="47"/>
      <c r="J3" s="52" t="s">
        <v>97</v>
      </c>
      <c r="K3" s="53"/>
      <c r="L3" s="53"/>
      <c r="M3" s="55"/>
    </row>
    <row r="4" spans="1:24" ht="14.4" customHeight="1" thickBot="1" x14ac:dyDescent="0.4">
      <c r="A4" s="1"/>
      <c r="I4" s="48"/>
      <c r="J4" s="49" t="s">
        <v>95</v>
      </c>
      <c r="K4" s="50"/>
      <c r="L4" s="51"/>
      <c r="M4" s="56"/>
    </row>
    <row r="5" spans="1:24" ht="14.4" customHeight="1" thickBot="1" x14ac:dyDescent="0.4">
      <c r="A5" s="1"/>
      <c r="I5" s="58"/>
      <c r="J5" s="49"/>
      <c r="K5" s="50"/>
      <c r="L5" s="50"/>
      <c r="M5" s="57"/>
    </row>
    <row r="6" spans="1:24" ht="15" customHeight="1" thickBot="1" x14ac:dyDescent="0.4">
      <c r="G6" s="59"/>
      <c r="H6" s="59"/>
      <c r="I6" s="12"/>
      <c r="J6" s="60" t="s">
        <v>0</v>
      </c>
      <c r="K6" s="61"/>
      <c r="L6" s="61"/>
      <c r="M6" s="61"/>
      <c r="N6" s="62"/>
    </row>
    <row r="7" spans="1:24" s="24" customFormat="1" ht="64.5" customHeight="1" x14ac:dyDescent="0.35">
      <c r="A7" s="13" t="s">
        <v>1</v>
      </c>
      <c r="B7" s="13" t="s">
        <v>2</v>
      </c>
      <c r="C7" s="14" t="s">
        <v>3</v>
      </c>
      <c r="D7" s="15" t="s">
        <v>4</v>
      </c>
      <c r="E7" s="16" t="s">
        <v>5</v>
      </c>
      <c r="F7" s="17" t="s">
        <v>6</v>
      </c>
      <c r="G7" s="18" t="s">
        <v>49</v>
      </c>
      <c r="H7" s="42" t="s">
        <v>50</v>
      </c>
      <c r="I7" s="44" t="s">
        <v>93</v>
      </c>
      <c r="J7" s="20" t="s">
        <v>7</v>
      </c>
      <c r="K7" s="19" t="s">
        <v>8</v>
      </c>
      <c r="L7" s="19" t="s">
        <v>9</v>
      </c>
      <c r="M7" s="18" t="s">
        <v>10</v>
      </c>
      <c r="N7" s="21" t="s">
        <v>11</v>
      </c>
      <c r="O7" s="22"/>
      <c r="P7" s="22"/>
      <c r="Q7" s="23"/>
    </row>
    <row r="8" spans="1:24" ht="20.149999999999999" customHeight="1" outlineLevel="2" x14ac:dyDescent="0.35">
      <c r="A8" s="25" t="s">
        <v>52</v>
      </c>
      <c r="B8" s="25" t="s">
        <v>19</v>
      </c>
      <c r="C8" s="26" t="s">
        <v>55</v>
      </c>
      <c r="D8" s="27" t="s">
        <v>13</v>
      </c>
      <c r="E8" s="28" t="s">
        <v>20</v>
      </c>
      <c r="F8" s="29">
        <v>34300</v>
      </c>
      <c r="G8" s="31">
        <v>26935</v>
      </c>
      <c r="H8" s="43">
        <v>0.78</v>
      </c>
      <c r="I8" s="45">
        <f>SUM(G8/$G$14)</f>
        <v>0.90257183546954844</v>
      </c>
      <c r="J8" s="32" t="s">
        <v>15</v>
      </c>
      <c r="K8" s="33" t="s">
        <v>21</v>
      </c>
      <c r="L8" s="33" t="s">
        <v>71</v>
      </c>
      <c r="M8" s="34">
        <v>2.4657534246575343</v>
      </c>
      <c r="N8" s="35">
        <v>26.052054794520547</v>
      </c>
    </row>
    <row r="9" spans="1:24" ht="20.149999999999999" customHeight="1" outlineLevel="2" x14ac:dyDescent="0.35">
      <c r="A9" s="25" t="s">
        <v>52</v>
      </c>
      <c r="B9" s="25" t="s">
        <v>19</v>
      </c>
      <c r="C9" s="26" t="s">
        <v>56</v>
      </c>
      <c r="D9" s="27" t="s">
        <v>13</v>
      </c>
      <c r="E9" s="28" t="s">
        <v>20</v>
      </c>
      <c r="F9" s="29">
        <v>34300</v>
      </c>
      <c r="G9" s="31">
        <v>27060</v>
      </c>
      <c r="H9" s="43">
        <v>0.78</v>
      </c>
      <c r="I9" s="45">
        <f t="shared" ref="I9:I13" si="0">SUM(G9/$G$14)</f>
        <v>0.90676049258607694</v>
      </c>
      <c r="J9" s="32" t="s">
        <v>15</v>
      </c>
      <c r="K9" s="33" t="s">
        <v>14</v>
      </c>
      <c r="L9" s="33" t="s">
        <v>71</v>
      </c>
      <c r="M9" s="34">
        <v>5.2547945205479456</v>
      </c>
      <c r="N9" s="35">
        <v>24.775342465753425</v>
      </c>
    </row>
    <row r="10" spans="1:24" ht="20.149999999999999" customHeight="1" outlineLevel="2" x14ac:dyDescent="0.35">
      <c r="A10" s="25" t="s">
        <v>92</v>
      </c>
      <c r="B10" s="25" t="s">
        <v>19</v>
      </c>
      <c r="C10" s="26" t="s">
        <v>57</v>
      </c>
      <c r="D10" s="27" t="s">
        <v>13</v>
      </c>
      <c r="E10" s="28" t="s">
        <v>20</v>
      </c>
      <c r="F10" s="29">
        <v>34300</v>
      </c>
      <c r="G10" s="31">
        <v>28780</v>
      </c>
      <c r="H10" s="43">
        <v>0.83</v>
      </c>
      <c r="I10" s="45">
        <f t="shared" si="0"/>
        <v>0.9643964145095083</v>
      </c>
      <c r="J10" s="32" t="s">
        <v>15</v>
      </c>
      <c r="K10" s="33" t="s">
        <v>21</v>
      </c>
      <c r="L10" s="33" t="s">
        <v>71</v>
      </c>
      <c r="M10" s="34">
        <v>13.764383561643836</v>
      </c>
      <c r="N10" s="35">
        <v>43.060273972602737</v>
      </c>
    </row>
    <row r="11" spans="1:24" ht="20.149999999999999" customHeight="1" outlineLevel="2" x14ac:dyDescent="0.35">
      <c r="A11" s="25" t="s">
        <v>92</v>
      </c>
      <c r="B11" s="25" t="s">
        <v>22</v>
      </c>
      <c r="C11" s="26" t="s">
        <v>58</v>
      </c>
      <c r="D11" s="27" t="s">
        <v>13</v>
      </c>
      <c r="E11" s="28" t="s">
        <v>23</v>
      </c>
      <c r="F11" s="29">
        <v>43550</v>
      </c>
      <c r="G11" s="31">
        <v>30905</v>
      </c>
      <c r="H11" s="43">
        <v>0.7</v>
      </c>
      <c r="I11" s="45">
        <f t="shared" si="0"/>
        <v>1.0356035854904917</v>
      </c>
      <c r="J11" s="32" t="s">
        <v>15</v>
      </c>
      <c r="K11" s="33" t="s">
        <v>14</v>
      </c>
      <c r="L11" s="33" t="s">
        <v>71</v>
      </c>
      <c r="M11" s="34">
        <v>1.9150684931506849</v>
      </c>
      <c r="N11" s="35">
        <v>49.756164383561647</v>
      </c>
    </row>
    <row r="12" spans="1:24" ht="20.149999999999999" customHeight="1" outlineLevel="2" x14ac:dyDescent="0.35">
      <c r="A12" s="25" t="s">
        <v>53</v>
      </c>
      <c r="B12" s="25" t="s">
        <v>19</v>
      </c>
      <c r="C12" s="26" t="s">
        <v>59</v>
      </c>
      <c r="D12" s="27" t="s">
        <v>13</v>
      </c>
      <c r="E12" s="28" t="s">
        <v>20</v>
      </c>
      <c r="F12" s="29">
        <v>34300</v>
      </c>
      <c r="G12" s="31">
        <v>32470</v>
      </c>
      <c r="H12" s="43">
        <v>0.94</v>
      </c>
      <c r="I12" s="45">
        <f t="shared" si="0"/>
        <v>1.0880455725894278</v>
      </c>
      <c r="J12" s="32" t="s">
        <v>15</v>
      </c>
      <c r="K12" s="33" t="s">
        <v>21</v>
      </c>
      <c r="L12" s="33" t="s">
        <v>71</v>
      </c>
      <c r="M12" s="34">
        <v>13.438356164383562</v>
      </c>
      <c r="N12" s="35">
        <v>54.153424657534245</v>
      </c>
    </row>
    <row r="13" spans="1:24" ht="20.149999999999999" customHeight="1" outlineLevel="2" x14ac:dyDescent="0.35">
      <c r="A13" s="25" t="s">
        <v>54</v>
      </c>
      <c r="B13" s="37" t="s">
        <v>19</v>
      </c>
      <c r="C13" s="38" t="s">
        <v>60</v>
      </c>
      <c r="D13" s="39" t="s">
        <v>13</v>
      </c>
      <c r="E13" s="40" t="s">
        <v>20</v>
      </c>
      <c r="F13" s="29">
        <v>34300</v>
      </c>
      <c r="G13" s="31">
        <v>33150</v>
      </c>
      <c r="H13" s="43">
        <v>0.96</v>
      </c>
      <c r="I13" s="45">
        <f t="shared" si="0"/>
        <v>1.1108318673033426</v>
      </c>
      <c r="J13" s="32" t="s">
        <v>15</v>
      </c>
      <c r="K13" s="33" t="s">
        <v>21</v>
      </c>
      <c r="L13" s="33" t="s">
        <v>71</v>
      </c>
      <c r="M13" s="34">
        <v>20.802739726027397</v>
      </c>
      <c r="N13" s="35">
        <v>63.339726027397262</v>
      </c>
    </row>
    <row r="14" spans="1:24" ht="20.149999999999999" customHeight="1" outlineLevel="1" x14ac:dyDescent="0.35">
      <c r="A14" s="25"/>
      <c r="B14" s="25"/>
      <c r="C14" s="26"/>
      <c r="D14" s="27"/>
      <c r="E14" s="36" t="s">
        <v>17</v>
      </c>
      <c r="F14" s="29"/>
      <c r="G14" s="31">
        <f>MEDIAN(G8:G13)</f>
        <v>29842.5</v>
      </c>
      <c r="H14" s="43"/>
      <c r="I14" s="45"/>
      <c r="J14" s="32"/>
      <c r="K14" s="33"/>
      <c r="L14" s="33"/>
      <c r="M14" s="34"/>
      <c r="N14" s="35"/>
    </row>
    <row r="15" spans="1:24" s="8" customFormat="1" ht="20.149999999999999" customHeight="1" outlineLevel="2" x14ac:dyDescent="0.35">
      <c r="A15" s="25" t="s">
        <v>91</v>
      </c>
      <c r="B15" s="25" t="s">
        <v>25</v>
      </c>
      <c r="C15" s="26" t="s">
        <v>62</v>
      </c>
      <c r="D15" s="27" t="s">
        <v>26</v>
      </c>
      <c r="E15" s="28" t="s">
        <v>61</v>
      </c>
      <c r="F15" s="29">
        <v>37700</v>
      </c>
      <c r="G15" s="31">
        <v>32450</v>
      </c>
      <c r="H15" s="43">
        <v>0.86</v>
      </c>
      <c r="I15" s="45">
        <f>SUM(G15/$G$19)</f>
        <v>0.95849948308964705</v>
      </c>
      <c r="J15" s="32" t="s">
        <v>15</v>
      </c>
      <c r="K15" s="33" t="s">
        <v>14</v>
      </c>
      <c r="L15" s="33" t="s">
        <v>71</v>
      </c>
      <c r="M15" s="34">
        <v>0.75616438356164384</v>
      </c>
      <c r="N15" s="35">
        <v>54.706849315068496</v>
      </c>
      <c r="Q15" s="11"/>
      <c r="R15"/>
      <c r="S15"/>
      <c r="T15"/>
      <c r="U15"/>
      <c r="V15"/>
      <c r="W15"/>
      <c r="X15"/>
    </row>
    <row r="16" spans="1:24" s="8" customFormat="1" ht="20.149999999999999" customHeight="1" outlineLevel="2" x14ac:dyDescent="0.35">
      <c r="A16" s="25" t="s">
        <v>91</v>
      </c>
      <c r="B16" s="25" t="s">
        <v>25</v>
      </c>
      <c r="C16" s="26" t="s">
        <v>57</v>
      </c>
      <c r="D16" s="27" t="s">
        <v>26</v>
      </c>
      <c r="E16" s="28" t="s">
        <v>61</v>
      </c>
      <c r="F16" s="29">
        <v>37700</v>
      </c>
      <c r="G16" s="31">
        <v>33455</v>
      </c>
      <c r="H16" s="43">
        <v>0.88</v>
      </c>
      <c r="I16" s="45">
        <f t="shared" ref="I16:I18" si="1">SUM(G16/$G$19)</f>
        <v>0.98818490621769306</v>
      </c>
      <c r="J16" s="32" t="s">
        <v>15</v>
      </c>
      <c r="K16" s="33" t="s">
        <v>21</v>
      </c>
      <c r="L16" s="33" t="s">
        <v>71</v>
      </c>
      <c r="M16" s="34">
        <v>25.635616438356163</v>
      </c>
      <c r="N16" s="35">
        <v>50.178082191780824</v>
      </c>
      <c r="Q16" s="11"/>
      <c r="R16"/>
      <c r="S16"/>
      <c r="T16"/>
      <c r="U16"/>
      <c r="V16"/>
      <c r="W16"/>
      <c r="X16"/>
    </row>
    <row r="17" spans="1:24" s="8" customFormat="1" ht="20.149999999999999" customHeight="1" outlineLevel="2" x14ac:dyDescent="0.35">
      <c r="A17" s="25" t="s">
        <v>91</v>
      </c>
      <c r="B17" s="25" t="s">
        <v>25</v>
      </c>
      <c r="C17" s="26" t="s">
        <v>63</v>
      </c>
      <c r="D17" s="27" t="s">
        <v>26</v>
      </c>
      <c r="E17" s="28" t="s">
        <v>61</v>
      </c>
      <c r="F17" s="29">
        <v>37700</v>
      </c>
      <c r="G17" s="31">
        <v>34255</v>
      </c>
      <c r="H17" s="43">
        <v>0.9</v>
      </c>
      <c r="I17" s="45">
        <f t="shared" si="1"/>
        <v>1.0118150937823069</v>
      </c>
      <c r="J17" s="32" t="s">
        <v>15</v>
      </c>
      <c r="K17" s="33" t="s">
        <v>21</v>
      </c>
      <c r="L17" s="33" t="s">
        <v>72</v>
      </c>
      <c r="M17" s="34">
        <v>2.3671232876712329</v>
      </c>
      <c r="N17" s="35">
        <v>32.31232876712329</v>
      </c>
      <c r="Q17" s="11"/>
      <c r="R17"/>
      <c r="S17"/>
      <c r="T17"/>
      <c r="U17"/>
      <c r="V17"/>
      <c r="W17"/>
      <c r="X17"/>
    </row>
    <row r="18" spans="1:24" s="8" customFormat="1" ht="20.149999999999999" customHeight="1" outlineLevel="2" x14ac:dyDescent="0.35">
      <c r="A18" s="25" t="s">
        <v>91</v>
      </c>
      <c r="B18" s="25" t="s">
        <v>25</v>
      </c>
      <c r="C18" s="26" t="s">
        <v>64</v>
      </c>
      <c r="D18" s="27" t="s">
        <v>26</v>
      </c>
      <c r="E18" s="28" t="s">
        <v>61</v>
      </c>
      <c r="F18" s="29">
        <v>37700</v>
      </c>
      <c r="G18" s="31">
        <v>34930</v>
      </c>
      <c r="H18" s="43">
        <v>0.92</v>
      </c>
      <c r="I18" s="45">
        <f t="shared" si="1"/>
        <v>1.0317530645399497</v>
      </c>
      <c r="J18" s="32" t="s">
        <v>15</v>
      </c>
      <c r="K18" s="33" t="s">
        <v>21</v>
      </c>
      <c r="L18" s="33" t="s">
        <v>71</v>
      </c>
      <c r="M18" s="34">
        <v>6.5534246575342463</v>
      </c>
      <c r="N18" s="35">
        <v>30.134246575342466</v>
      </c>
      <c r="Q18" s="11"/>
      <c r="R18"/>
      <c r="S18"/>
      <c r="T18"/>
      <c r="U18"/>
      <c r="V18"/>
      <c r="W18"/>
      <c r="X18"/>
    </row>
    <row r="19" spans="1:24" s="8" customFormat="1" ht="20.149999999999999" customHeight="1" outlineLevel="1" x14ac:dyDescent="0.35">
      <c r="A19" s="25"/>
      <c r="B19" s="25"/>
      <c r="C19" s="26"/>
      <c r="D19" s="27"/>
      <c r="E19" s="36" t="s">
        <v>17</v>
      </c>
      <c r="F19" s="29"/>
      <c r="G19" s="31">
        <f>MEDIAN(G15:G18)</f>
        <v>33855</v>
      </c>
      <c r="H19" s="43"/>
      <c r="I19" s="30"/>
      <c r="J19" s="32"/>
      <c r="K19" s="33"/>
      <c r="L19" s="33"/>
      <c r="M19" s="34"/>
      <c r="N19" s="35"/>
      <c r="Q19" s="11"/>
      <c r="R19"/>
      <c r="S19"/>
      <c r="T19"/>
      <c r="U19"/>
      <c r="V19"/>
      <c r="W19"/>
      <c r="X19"/>
    </row>
    <row r="20" spans="1:24" s="8" customFormat="1" ht="20.149999999999999" customHeight="1" outlineLevel="2" x14ac:dyDescent="0.35">
      <c r="A20" s="25" t="s">
        <v>92</v>
      </c>
      <c r="B20" s="37" t="s">
        <v>30</v>
      </c>
      <c r="C20" s="38" t="s">
        <v>65</v>
      </c>
      <c r="D20" s="39" t="s">
        <v>29</v>
      </c>
      <c r="E20" s="40" t="s">
        <v>31</v>
      </c>
      <c r="F20" s="29">
        <v>45700</v>
      </c>
      <c r="G20" s="31">
        <v>34500</v>
      </c>
      <c r="H20" s="43">
        <v>0.76</v>
      </c>
      <c r="I20" s="45">
        <f>SUM(G20/$G$27)</f>
        <v>0.79346826126954917</v>
      </c>
      <c r="J20" s="32">
        <v>3</v>
      </c>
      <c r="K20" s="33" t="s">
        <v>21</v>
      </c>
      <c r="L20" s="33" t="s">
        <v>72</v>
      </c>
      <c r="M20" s="34">
        <v>0.87671232876712324</v>
      </c>
      <c r="N20" s="35">
        <v>26.238356164383561</v>
      </c>
      <c r="Q20" s="11"/>
      <c r="R20"/>
      <c r="S20"/>
      <c r="T20"/>
      <c r="U20"/>
      <c r="V20"/>
      <c r="W20"/>
      <c r="X20"/>
    </row>
    <row r="21" spans="1:24" s="8" customFormat="1" ht="20.149999999999999" customHeight="1" outlineLevel="2" x14ac:dyDescent="0.35">
      <c r="A21" s="25" t="s">
        <v>92</v>
      </c>
      <c r="B21" s="25" t="s">
        <v>32</v>
      </c>
      <c r="C21" s="26" t="s">
        <v>66</v>
      </c>
      <c r="D21" s="27" t="s">
        <v>29</v>
      </c>
      <c r="E21" s="28" t="s">
        <v>31</v>
      </c>
      <c r="F21" s="29">
        <v>45700</v>
      </c>
      <c r="G21" s="31">
        <v>36000</v>
      </c>
      <c r="H21" s="43">
        <v>0.88</v>
      </c>
      <c r="I21" s="45">
        <f t="shared" ref="I21:I26" si="2">SUM(G21/$G$27)</f>
        <v>0.82796688132474705</v>
      </c>
      <c r="J21" s="32">
        <v>2</v>
      </c>
      <c r="K21" s="33" t="s">
        <v>14</v>
      </c>
      <c r="L21" s="33" t="s">
        <v>74</v>
      </c>
      <c r="M21" s="34">
        <v>1.3835616438356164</v>
      </c>
      <c r="N21" s="35">
        <v>43.150684931506852</v>
      </c>
      <c r="Q21" s="11"/>
      <c r="R21"/>
      <c r="S21"/>
      <c r="T21"/>
      <c r="U21"/>
      <c r="V21"/>
      <c r="W21"/>
      <c r="X21"/>
    </row>
    <row r="22" spans="1:24" s="8" customFormat="1" ht="20.149999999999999" customHeight="1" outlineLevel="2" x14ac:dyDescent="0.35">
      <c r="A22" s="25" t="s">
        <v>52</v>
      </c>
      <c r="B22" s="25" t="s">
        <v>33</v>
      </c>
      <c r="C22" s="26" t="s">
        <v>62</v>
      </c>
      <c r="D22" s="27" t="s">
        <v>29</v>
      </c>
      <c r="E22" s="28" t="s">
        <v>31</v>
      </c>
      <c r="F22" s="29">
        <v>45700</v>
      </c>
      <c r="G22" s="31">
        <v>42455</v>
      </c>
      <c r="H22" s="43">
        <v>0.92</v>
      </c>
      <c r="I22" s="45">
        <f t="shared" si="2"/>
        <v>0.97642594296228147</v>
      </c>
      <c r="J22" s="32" t="s">
        <v>15</v>
      </c>
      <c r="K22" s="33" t="s">
        <v>14</v>
      </c>
      <c r="L22" s="33" t="s">
        <v>71</v>
      </c>
      <c r="M22" s="34">
        <v>17.802739726027397</v>
      </c>
      <c r="N22" s="35">
        <v>55.986301369863014</v>
      </c>
      <c r="Q22" s="11"/>
      <c r="R22"/>
      <c r="S22"/>
      <c r="T22"/>
      <c r="U22"/>
      <c r="V22"/>
      <c r="W22"/>
      <c r="X22"/>
    </row>
    <row r="23" spans="1:24" s="8" customFormat="1" ht="20.149999999999999" customHeight="1" outlineLevel="2" x14ac:dyDescent="0.35">
      <c r="A23" s="25" t="s">
        <v>52</v>
      </c>
      <c r="B23" s="25" t="s">
        <v>34</v>
      </c>
      <c r="C23" s="26" t="s">
        <v>67</v>
      </c>
      <c r="D23" s="27" t="s">
        <v>29</v>
      </c>
      <c r="E23" s="28" t="s">
        <v>31</v>
      </c>
      <c r="F23" s="29">
        <v>45700</v>
      </c>
      <c r="G23" s="31">
        <v>44040</v>
      </c>
      <c r="H23" s="43">
        <v>0.96</v>
      </c>
      <c r="I23" s="45">
        <f t="shared" si="2"/>
        <v>1.0128794848206071</v>
      </c>
      <c r="J23" s="32" t="s">
        <v>27</v>
      </c>
      <c r="K23" s="33" t="s">
        <v>14</v>
      </c>
      <c r="L23" s="33" t="s">
        <v>71</v>
      </c>
      <c r="M23" s="34">
        <v>17.676712328767124</v>
      </c>
      <c r="N23" s="35">
        <v>36.860273972602741</v>
      </c>
      <c r="Q23" s="11"/>
      <c r="R23"/>
      <c r="S23"/>
      <c r="T23"/>
      <c r="U23"/>
      <c r="V23"/>
      <c r="W23"/>
      <c r="X23"/>
    </row>
    <row r="24" spans="1:24" s="8" customFormat="1" ht="20.149999999999999" customHeight="1" outlineLevel="2" x14ac:dyDescent="0.35">
      <c r="A24" s="25" t="s">
        <v>91</v>
      </c>
      <c r="B24" s="25" t="s">
        <v>35</v>
      </c>
      <c r="C24" s="26" t="s">
        <v>68</v>
      </c>
      <c r="D24" s="27" t="s">
        <v>29</v>
      </c>
      <c r="E24" s="28" t="s">
        <v>31</v>
      </c>
      <c r="F24" s="29">
        <v>45700</v>
      </c>
      <c r="G24" s="31">
        <v>43480</v>
      </c>
      <c r="H24" s="43">
        <v>0.95</v>
      </c>
      <c r="I24" s="45">
        <f t="shared" si="2"/>
        <v>1</v>
      </c>
      <c r="J24" s="32" t="s">
        <v>15</v>
      </c>
      <c r="K24" s="33" t="s">
        <v>14</v>
      </c>
      <c r="L24" s="33" t="s">
        <v>72</v>
      </c>
      <c r="M24" s="34">
        <v>35.715068493150682</v>
      </c>
      <c r="N24" s="35">
        <v>56.460273972602742</v>
      </c>
      <c r="Q24" s="11"/>
      <c r="R24"/>
      <c r="S24"/>
      <c r="T24"/>
      <c r="U24"/>
      <c r="V24"/>
      <c r="W24"/>
      <c r="X24"/>
    </row>
    <row r="25" spans="1:24" s="8" customFormat="1" ht="20.149999999999999" customHeight="1" outlineLevel="2" x14ac:dyDescent="0.35">
      <c r="A25" s="25" t="s">
        <v>91</v>
      </c>
      <c r="B25" s="25" t="s">
        <v>36</v>
      </c>
      <c r="C25" s="26" t="s">
        <v>69</v>
      </c>
      <c r="D25" s="27" t="s">
        <v>29</v>
      </c>
      <c r="E25" s="28" t="s">
        <v>31</v>
      </c>
      <c r="F25" s="29">
        <v>45700</v>
      </c>
      <c r="G25" s="31">
        <v>45300</v>
      </c>
      <c r="H25" s="43">
        <v>0.99</v>
      </c>
      <c r="I25" s="45">
        <f t="shared" si="2"/>
        <v>1.0418583256669733</v>
      </c>
      <c r="J25" s="32" t="s">
        <v>15</v>
      </c>
      <c r="K25" s="33" t="s">
        <v>14</v>
      </c>
      <c r="L25" s="33" t="s">
        <v>71</v>
      </c>
      <c r="M25" s="34">
        <v>35.032876712328765</v>
      </c>
      <c r="N25" s="35">
        <v>64.153424657534245</v>
      </c>
      <c r="Q25" s="11"/>
      <c r="R25"/>
      <c r="S25"/>
      <c r="T25"/>
      <c r="U25"/>
      <c r="V25"/>
      <c r="W25"/>
      <c r="X25"/>
    </row>
    <row r="26" spans="1:24" s="8" customFormat="1" ht="20.149999999999999" customHeight="1" outlineLevel="2" x14ac:dyDescent="0.35">
      <c r="A26" s="25" t="s">
        <v>52</v>
      </c>
      <c r="B26" s="37" t="s">
        <v>12</v>
      </c>
      <c r="C26" s="38" t="s">
        <v>70</v>
      </c>
      <c r="D26" s="39" t="s">
        <v>29</v>
      </c>
      <c r="E26" s="40" t="s">
        <v>31</v>
      </c>
      <c r="F26" s="29">
        <v>45700</v>
      </c>
      <c r="G26" s="31">
        <v>52100</v>
      </c>
      <c r="H26" s="43">
        <v>1.1399999999999999</v>
      </c>
      <c r="I26" s="45">
        <f t="shared" si="2"/>
        <v>1.1982520699172032</v>
      </c>
      <c r="J26" s="32" t="s">
        <v>27</v>
      </c>
      <c r="K26" s="33" t="s">
        <v>14</v>
      </c>
      <c r="L26" s="33" t="s">
        <v>71</v>
      </c>
      <c r="M26" s="34">
        <v>26.052054794520547</v>
      </c>
      <c r="N26" s="35">
        <v>44.646575342465752</v>
      </c>
      <c r="Q26" s="11"/>
      <c r="R26"/>
      <c r="S26"/>
      <c r="T26"/>
      <c r="U26"/>
      <c r="V26"/>
      <c r="W26"/>
      <c r="X26"/>
    </row>
    <row r="27" spans="1:24" s="8" customFormat="1" ht="20.149999999999999" customHeight="1" outlineLevel="1" x14ac:dyDescent="0.35">
      <c r="A27" s="25"/>
      <c r="B27" s="25"/>
      <c r="C27" s="26"/>
      <c r="D27" s="27"/>
      <c r="E27" s="36" t="s">
        <v>17</v>
      </c>
      <c r="F27" s="29"/>
      <c r="G27" s="31">
        <f>MEDIAN(G20:G26)</f>
        <v>43480</v>
      </c>
      <c r="H27" s="43"/>
      <c r="I27" s="30" t="s">
        <v>18</v>
      </c>
      <c r="J27" s="32"/>
      <c r="K27" s="33"/>
      <c r="L27" s="33"/>
      <c r="M27" s="34"/>
      <c r="N27" s="35"/>
      <c r="Q27" s="11"/>
      <c r="R27"/>
      <c r="S27"/>
      <c r="T27"/>
      <c r="U27"/>
      <c r="V27"/>
      <c r="W27"/>
      <c r="X27"/>
    </row>
    <row r="28" spans="1:24" s="8" customFormat="1" ht="20.149999999999999" customHeight="1" outlineLevel="2" x14ac:dyDescent="0.35">
      <c r="A28" s="25" t="s">
        <v>52</v>
      </c>
      <c r="B28" s="25" t="s">
        <v>40</v>
      </c>
      <c r="C28" s="26" t="s">
        <v>76</v>
      </c>
      <c r="D28" s="27" t="s">
        <v>16</v>
      </c>
      <c r="E28" s="28" t="s">
        <v>38</v>
      </c>
      <c r="F28" s="29">
        <v>60600</v>
      </c>
      <c r="G28" s="31">
        <v>53087</v>
      </c>
      <c r="H28" s="43">
        <v>0.87</v>
      </c>
      <c r="I28" s="45">
        <f>SUM(G28/$G$32)</f>
        <v>0.97362677670793218</v>
      </c>
      <c r="J28" s="32" t="s">
        <v>15</v>
      </c>
      <c r="K28" s="33" t="s">
        <v>14</v>
      </c>
      <c r="L28" s="33" t="s">
        <v>71</v>
      </c>
      <c r="M28" s="34">
        <v>29.068493150684933</v>
      </c>
      <c r="N28" s="35">
        <v>64.509589041095893</v>
      </c>
      <c r="Q28" s="11"/>
      <c r="R28"/>
      <c r="S28"/>
      <c r="T28"/>
      <c r="U28"/>
      <c r="V28"/>
      <c r="W28"/>
      <c r="X28"/>
    </row>
    <row r="29" spans="1:24" s="8" customFormat="1" ht="20.149999999999999" customHeight="1" outlineLevel="2" x14ac:dyDescent="0.35">
      <c r="A29" s="25" t="s">
        <v>92</v>
      </c>
      <c r="B29" s="25" t="s">
        <v>30</v>
      </c>
      <c r="C29" s="26" t="s">
        <v>77</v>
      </c>
      <c r="D29" s="27" t="s">
        <v>16</v>
      </c>
      <c r="E29" s="28" t="s">
        <v>38</v>
      </c>
      <c r="F29" s="29">
        <v>60600</v>
      </c>
      <c r="G29" s="31">
        <v>53505</v>
      </c>
      <c r="H29" s="43">
        <v>0.88</v>
      </c>
      <c r="I29" s="45">
        <f t="shared" ref="I29:I31" si="3">SUM(G29/$G$32)</f>
        <v>0.98129298486932603</v>
      </c>
      <c r="J29" s="32" t="s">
        <v>15</v>
      </c>
      <c r="K29" s="33" t="s">
        <v>14</v>
      </c>
      <c r="L29" s="33" t="s">
        <v>73</v>
      </c>
      <c r="M29" s="34">
        <v>7.0328767123287674</v>
      </c>
      <c r="N29" s="35">
        <v>66.082191780821915</v>
      </c>
      <c r="Q29" s="11"/>
      <c r="R29"/>
      <c r="S29"/>
      <c r="T29"/>
      <c r="U29"/>
      <c r="V29"/>
      <c r="W29"/>
      <c r="X29"/>
    </row>
    <row r="30" spans="1:24" s="8" customFormat="1" ht="20.149999999999999" customHeight="1" outlineLevel="2" x14ac:dyDescent="0.35">
      <c r="A30" s="25" t="s">
        <v>91</v>
      </c>
      <c r="B30" s="25" t="s">
        <v>37</v>
      </c>
      <c r="C30" s="26" t="s">
        <v>78</v>
      </c>
      <c r="D30" s="27" t="s">
        <v>16</v>
      </c>
      <c r="E30" s="28" t="s">
        <v>38</v>
      </c>
      <c r="F30" s="29">
        <v>60600</v>
      </c>
      <c r="G30" s="31">
        <v>55545</v>
      </c>
      <c r="H30" s="43">
        <v>0.91</v>
      </c>
      <c r="I30" s="45">
        <f t="shared" si="3"/>
        <v>1.0187070151306741</v>
      </c>
      <c r="J30" s="32" t="s">
        <v>15</v>
      </c>
      <c r="K30" s="33" t="s">
        <v>14</v>
      </c>
      <c r="L30" s="33" t="s">
        <v>71</v>
      </c>
      <c r="M30" s="34">
        <v>19.876712328767123</v>
      </c>
      <c r="N30" s="35">
        <v>45.923287671232877</v>
      </c>
      <c r="Q30" s="11"/>
      <c r="R30"/>
      <c r="S30"/>
      <c r="T30"/>
      <c r="U30"/>
      <c r="V30"/>
      <c r="W30"/>
      <c r="X30"/>
    </row>
    <row r="31" spans="1:24" s="8" customFormat="1" ht="20.149999999999999" customHeight="1" outlineLevel="2" x14ac:dyDescent="0.35">
      <c r="A31" s="25" t="s">
        <v>91</v>
      </c>
      <c r="B31" s="25" t="s">
        <v>39</v>
      </c>
      <c r="C31" s="26" t="s">
        <v>75</v>
      </c>
      <c r="D31" s="27" t="s">
        <v>16</v>
      </c>
      <c r="E31" s="28" t="s">
        <v>38</v>
      </c>
      <c r="F31" s="29">
        <v>60600</v>
      </c>
      <c r="G31" s="31">
        <v>56170</v>
      </c>
      <c r="H31" s="43">
        <v>0.92</v>
      </c>
      <c r="I31" s="45">
        <f t="shared" si="3"/>
        <v>1.03016964695094</v>
      </c>
      <c r="J31" s="32" t="s">
        <v>15</v>
      </c>
      <c r="K31" s="33" t="s">
        <v>14</v>
      </c>
      <c r="L31" s="33" t="s">
        <v>71</v>
      </c>
      <c r="M31" s="34">
        <v>26.893150684931506</v>
      </c>
      <c r="N31" s="35">
        <v>44.276712328767125</v>
      </c>
      <c r="Q31" s="11"/>
      <c r="R31"/>
      <c r="S31"/>
      <c r="T31"/>
      <c r="U31"/>
      <c r="V31"/>
      <c r="W31"/>
      <c r="X31"/>
    </row>
    <row r="32" spans="1:24" s="8" customFormat="1" ht="20.149999999999999" customHeight="1" outlineLevel="1" x14ac:dyDescent="0.35">
      <c r="A32" s="25"/>
      <c r="B32" s="25"/>
      <c r="C32" s="26"/>
      <c r="D32" s="27"/>
      <c r="E32" s="36" t="s">
        <v>17</v>
      </c>
      <c r="F32" s="29"/>
      <c r="G32" s="31">
        <f>MEDIAN(G28:G31)</f>
        <v>54525</v>
      </c>
      <c r="H32" s="43"/>
      <c r="I32" s="30" t="s">
        <v>18</v>
      </c>
      <c r="J32" s="32"/>
      <c r="K32" s="33"/>
      <c r="L32" s="33"/>
      <c r="M32" s="34"/>
      <c r="N32" s="35"/>
      <c r="Q32" s="11"/>
      <c r="R32"/>
      <c r="S32"/>
      <c r="T32"/>
      <c r="U32"/>
      <c r="V32"/>
      <c r="W32"/>
      <c r="X32"/>
    </row>
    <row r="33" spans="1:24" s="8" customFormat="1" ht="20.149999999999999" customHeight="1" outlineLevel="2" x14ac:dyDescent="0.35">
      <c r="A33" s="25" t="s">
        <v>91</v>
      </c>
      <c r="B33" s="25" t="s">
        <v>28</v>
      </c>
      <c r="C33" s="26" t="s">
        <v>79</v>
      </c>
      <c r="D33" s="27" t="s">
        <v>16</v>
      </c>
      <c r="E33" s="28" t="s">
        <v>41</v>
      </c>
      <c r="F33" s="29">
        <v>60600</v>
      </c>
      <c r="G33" s="31">
        <v>49020</v>
      </c>
      <c r="H33" s="43">
        <v>0.8</v>
      </c>
      <c r="I33" s="45">
        <f>SUM(G33/$G$41)</f>
        <v>0.95170606222394794</v>
      </c>
      <c r="J33" s="32" t="s">
        <v>24</v>
      </c>
      <c r="K33" s="33" t="s">
        <v>21</v>
      </c>
      <c r="L33" s="33" t="s">
        <v>71</v>
      </c>
      <c r="M33" s="34">
        <v>10.632876712328768</v>
      </c>
      <c r="N33" s="35">
        <v>57.68767123287671</v>
      </c>
      <c r="Q33" s="11"/>
      <c r="R33"/>
      <c r="S33"/>
      <c r="T33"/>
      <c r="U33"/>
      <c r="V33"/>
      <c r="W33"/>
      <c r="X33"/>
    </row>
    <row r="34" spans="1:24" s="8" customFormat="1" ht="20.149999999999999" customHeight="1" outlineLevel="2" x14ac:dyDescent="0.35">
      <c r="A34" s="25" t="s">
        <v>91</v>
      </c>
      <c r="B34" s="25" t="s">
        <v>25</v>
      </c>
      <c r="C34" s="26" t="s">
        <v>80</v>
      </c>
      <c r="D34" s="27" t="s">
        <v>16</v>
      </c>
      <c r="E34" s="28" t="s">
        <v>41</v>
      </c>
      <c r="F34" s="29">
        <v>60600</v>
      </c>
      <c r="G34" s="31">
        <v>50735</v>
      </c>
      <c r="H34" s="43">
        <v>0.83</v>
      </c>
      <c r="I34" s="45">
        <f t="shared" ref="I34:I40" si="4">SUM(G34/$G$41)</f>
        <v>0.98500218414793961</v>
      </c>
      <c r="J34" s="32" t="s">
        <v>15</v>
      </c>
      <c r="K34" s="33" t="s">
        <v>21</v>
      </c>
      <c r="L34" s="33" t="s">
        <v>71</v>
      </c>
      <c r="M34" s="34">
        <v>10.024657534246575</v>
      </c>
      <c r="N34" s="35">
        <v>42.123287671232873</v>
      </c>
      <c r="Q34" s="11"/>
      <c r="R34"/>
      <c r="S34"/>
      <c r="T34"/>
      <c r="U34"/>
      <c r="V34"/>
      <c r="W34"/>
      <c r="X34"/>
    </row>
    <row r="35" spans="1:24" s="8" customFormat="1" ht="20.149999999999999" customHeight="1" outlineLevel="2" x14ac:dyDescent="0.35">
      <c r="A35" s="25" t="s">
        <v>91</v>
      </c>
      <c r="B35" s="25" t="s">
        <v>28</v>
      </c>
      <c r="C35" s="26" t="s">
        <v>82</v>
      </c>
      <c r="D35" s="27" t="s">
        <v>16</v>
      </c>
      <c r="E35" s="28" t="s">
        <v>41</v>
      </c>
      <c r="F35" s="29">
        <v>60600</v>
      </c>
      <c r="G35" s="31">
        <v>51170</v>
      </c>
      <c r="H35" s="43">
        <v>0.84</v>
      </c>
      <c r="I35" s="45">
        <f t="shared" si="4"/>
        <v>0.99344755618113867</v>
      </c>
      <c r="J35" s="32" t="s">
        <v>15</v>
      </c>
      <c r="K35" s="33" t="s">
        <v>21</v>
      </c>
      <c r="L35" s="33" t="s">
        <v>71</v>
      </c>
      <c r="M35" s="34">
        <v>7.9534246575342467</v>
      </c>
      <c r="N35" s="35">
        <v>56.783561643835618</v>
      </c>
      <c r="Q35" s="11"/>
      <c r="R35"/>
      <c r="S35"/>
      <c r="T35"/>
      <c r="U35"/>
      <c r="V35"/>
      <c r="W35"/>
      <c r="X35"/>
    </row>
    <row r="36" spans="1:24" s="8" customFormat="1" ht="20.149999999999999" customHeight="1" outlineLevel="2" x14ac:dyDescent="0.35">
      <c r="A36" s="25" t="s">
        <v>91</v>
      </c>
      <c r="B36" s="25" t="s">
        <v>25</v>
      </c>
      <c r="C36" s="26" t="s">
        <v>81</v>
      </c>
      <c r="D36" s="27" t="s">
        <v>16</v>
      </c>
      <c r="E36" s="28" t="s">
        <v>41</v>
      </c>
      <c r="F36" s="29">
        <v>60600</v>
      </c>
      <c r="G36" s="31">
        <v>51295</v>
      </c>
      <c r="H36" s="43">
        <v>0.84</v>
      </c>
      <c r="I36" s="45">
        <f t="shared" si="4"/>
        <v>0.99587438722516142</v>
      </c>
      <c r="J36" s="32" t="s">
        <v>15</v>
      </c>
      <c r="K36" s="33" t="s">
        <v>21</v>
      </c>
      <c r="L36" s="33" t="s">
        <v>71</v>
      </c>
      <c r="M36" s="34">
        <v>20.764383561643836</v>
      </c>
      <c r="N36" s="35">
        <v>50.528767123287672</v>
      </c>
      <c r="Q36" s="11"/>
      <c r="R36"/>
      <c r="S36"/>
      <c r="T36"/>
      <c r="U36"/>
      <c r="V36"/>
      <c r="W36"/>
      <c r="X36"/>
    </row>
    <row r="37" spans="1:24" s="8" customFormat="1" ht="20.149999999999999" customHeight="1" outlineLevel="2" x14ac:dyDescent="0.35">
      <c r="A37" s="25" t="s">
        <v>91</v>
      </c>
      <c r="B37" s="25" t="s">
        <v>42</v>
      </c>
      <c r="C37" s="26" t="s">
        <v>57</v>
      </c>
      <c r="D37" s="27" t="s">
        <v>16</v>
      </c>
      <c r="E37" s="28" t="s">
        <v>41</v>
      </c>
      <c r="F37" s="29">
        <v>60600</v>
      </c>
      <c r="G37" s="31">
        <v>51720</v>
      </c>
      <c r="H37" s="43">
        <v>0.85</v>
      </c>
      <c r="I37" s="45">
        <f t="shared" si="4"/>
        <v>1.0041256127748386</v>
      </c>
      <c r="J37" s="32" t="s">
        <v>15</v>
      </c>
      <c r="K37" s="33" t="s">
        <v>21</v>
      </c>
      <c r="L37" s="33" t="s">
        <v>71</v>
      </c>
      <c r="M37" s="34">
        <v>9.6191780821917803</v>
      </c>
      <c r="N37" s="35">
        <v>47.413698630136984</v>
      </c>
      <c r="Q37" s="11"/>
      <c r="R37"/>
      <c r="S37"/>
      <c r="T37"/>
      <c r="U37"/>
      <c r="V37"/>
      <c r="W37"/>
      <c r="X37"/>
    </row>
    <row r="38" spans="1:24" s="8" customFormat="1" ht="20.149999999999999" customHeight="1" outlineLevel="2" x14ac:dyDescent="0.35">
      <c r="A38" s="25" t="s">
        <v>91</v>
      </c>
      <c r="B38" s="25" t="s">
        <v>28</v>
      </c>
      <c r="C38" s="26" t="s">
        <v>83</v>
      </c>
      <c r="D38" s="27" t="s">
        <v>16</v>
      </c>
      <c r="E38" s="28" t="s">
        <v>41</v>
      </c>
      <c r="F38" s="29">
        <v>60600</v>
      </c>
      <c r="G38" s="31">
        <v>54039</v>
      </c>
      <c r="H38" s="43">
        <v>0.89</v>
      </c>
      <c r="I38" s="45">
        <f t="shared" si="4"/>
        <v>1.049148182303548</v>
      </c>
      <c r="J38" s="32" t="s">
        <v>15</v>
      </c>
      <c r="K38" s="33" t="s">
        <v>21</v>
      </c>
      <c r="L38" s="33" t="s">
        <v>71</v>
      </c>
      <c r="M38" s="34">
        <v>37.506849315068493</v>
      </c>
      <c r="N38" s="35">
        <v>56.158904109589038</v>
      </c>
      <c r="Q38" s="11"/>
      <c r="R38"/>
      <c r="S38"/>
      <c r="T38"/>
      <c r="U38"/>
      <c r="V38"/>
      <c r="W38"/>
      <c r="X38"/>
    </row>
    <row r="39" spans="1:24" s="8" customFormat="1" ht="20.149999999999999" customHeight="1" outlineLevel="2" x14ac:dyDescent="0.35">
      <c r="A39" s="25" t="s">
        <v>91</v>
      </c>
      <c r="B39" s="25" t="s">
        <v>28</v>
      </c>
      <c r="C39" s="26" t="s">
        <v>84</v>
      </c>
      <c r="D39" s="27" t="s">
        <v>16</v>
      </c>
      <c r="E39" s="28" t="s">
        <v>41</v>
      </c>
      <c r="F39" s="29">
        <v>60600</v>
      </c>
      <c r="G39" s="31">
        <v>54110</v>
      </c>
      <c r="H39" s="43">
        <v>0.89</v>
      </c>
      <c r="I39" s="45">
        <f t="shared" si="4"/>
        <v>1.050526622336553</v>
      </c>
      <c r="J39" s="32" t="s">
        <v>15</v>
      </c>
      <c r="K39" s="33" t="s">
        <v>21</v>
      </c>
      <c r="L39" s="33" t="s">
        <v>71</v>
      </c>
      <c r="M39" s="34">
        <v>15.394520547945206</v>
      </c>
      <c r="N39" s="35">
        <v>60.495890410958907</v>
      </c>
      <c r="Q39" s="11"/>
      <c r="R39"/>
      <c r="S39"/>
      <c r="T39"/>
      <c r="U39"/>
      <c r="V39"/>
      <c r="W39"/>
      <c r="X39"/>
    </row>
    <row r="40" spans="1:24" s="8" customFormat="1" ht="20.149999999999999" customHeight="1" outlineLevel="2" x14ac:dyDescent="0.35">
      <c r="A40" s="25" t="s">
        <v>91</v>
      </c>
      <c r="B40" s="37" t="s">
        <v>28</v>
      </c>
      <c r="C40" s="38" t="s">
        <v>85</v>
      </c>
      <c r="D40" s="39" t="s">
        <v>16</v>
      </c>
      <c r="E40" s="40" t="s">
        <v>41</v>
      </c>
      <c r="F40" s="29">
        <v>60600</v>
      </c>
      <c r="G40" s="31">
        <v>56795</v>
      </c>
      <c r="H40" s="43">
        <v>0.93</v>
      </c>
      <c r="I40" s="45">
        <f t="shared" si="4"/>
        <v>1.1026549531621608</v>
      </c>
      <c r="J40" s="32" t="s">
        <v>15</v>
      </c>
      <c r="K40" s="33" t="s">
        <v>21</v>
      </c>
      <c r="L40" s="33" t="s">
        <v>71</v>
      </c>
      <c r="M40" s="34">
        <v>16.142465753424659</v>
      </c>
      <c r="N40" s="35">
        <v>47.147945205479452</v>
      </c>
      <c r="Q40" s="11"/>
      <c r="R40"/>
      <c r="S40"/>
      <c r="T40"/>
      <c r="U40"/>
      <c r="V40"/>
      <c r="W40"/>
      <c r="X40"/>
    </row>
    <row r="41" spans="1:24" s="8" customFormat="1" ht="20.149999999999999" customHeight="1" outlineLevel="1" x14ac:dyDescent="0.35">
      <c r="A41" s="25"/>
      <c r="B41" s="25"/>
      <c r="C41" s="26"/>
      <c r="D41" s="27"/>
      <c r="E41" s="36" t="s">
        <v>17</v>
      </c>
      <c r="F41" s="29"/>
      <c r="G41" s="31">
        <f>MEDIAN(G33:G40)</f>
        <v>51507.5</v>
      </c>
      <c r="H41" s="43"/>
      <c r="I41" s="30" t="s">
        <v>18</v>
      </c>
      <c r="J41" s="32"/>
      <c r="K41" s="33"/>
      <c r="L41" s="33"/>
      <c r="M41" s="34"/>
      <c r="N41" s="35"/>
      <c r="Q41" s="11"/>
      <c r="R41"/>
      <c r="S41"/>
      <c r="T41"/>
      <c r="U41"/>
      <c r="V41"/>
      <c r="W41"/>
      <c r="X41"/>
    </row>
    <row r="42" spans="1:24" s="8" customFormat="1" ht="20.149999999999999" customHeight="1" outlineLevel="2" x14ac:dyDescent="0.35">
      <c r="A42" s="25" t="s">
        <v>91</v>
      </c>
      <c r="B42" s="37" t="s">
        <v>48</v>
      </c>
      <c r="C42" s="38" t="s">
        <v>86</v>
      </c>
      <c r="D42" s="39" t="s">
        <v>46</v>
      </c>
      <c r="E42" s="40" t="s">
        <v>45</v>
      </c>
      <c r="F42" s="29">
        <v>75200</v>
      </c>
      <c r="G42" s="31">
        <v>73900</v>
      </c>
      <c r="H42" s="43">
        <v>0.98</v>
      </c>
      <c r="I42" s="45">
        <f>SUM(G42/$G$47)</f>
        <v>0.89673583302997206</v>
      </c>
      <c r="J42" s="32" t="s">
        <v>15</v>
      </c>
      <c r="K42" s="33" t="s">
        <v>21</v>
      </c>
      <c r="L42" s="33" t="s">
        <v>71</v>
      </c>
      <c r="M42" s="34">
        <v>19.575342465753426</v>
      </c>
      <c r="N42" s="35">
        <v>46.695890410958903</v>
      </c>
      <c r="Q42" s="11"/>
      <c r="R42"/>
      <c r="S42"/>
      <c r="T42"/>
      <c r="U42"/>
      <c r="V42"/>
      <c r="W42"/>
      <c r="X42"/>
    </row>
    <row r="43" spans="1:24" s="8" customFormat="1" ht="20.149999999999999" customHeight="1" outlineLevel="2" x14ac:dyDescent="0.35">
      <c r="A43" s="25" t="s">
        <v>52</v>
      </c>
      <c r="B43" s="25" t="s">
        <v>43</v>
      </c>
      <c r="C43" s="26" t="s">
        <v>87</v>
      </c>
      <c r="D43" s="27" t="s">
        <v>46</v>
      </c>
      <c r="E43" s="28" t="s">
        <v>45</v>
      </c>
      <c r="F43" s="29">
        <v>75200</v>
      </c>
      <c r="G43" s="31">
        <v>82000.039999999994</v>
      </c>
      <c r="H43" s="43">
        <v>1.0900000000000001</v>
      </c>
      <c r="I43" s="45">
        <f t="shared" ref="I43:I46" si="5">SUM(G43/$G$47)</f>
        <v>0.99502536099987859</v>
      </c>
      <c r="J43" s="32" t="s">
        <v>27</v>
      </c>
      <c r="K43" s="33" t="s">
        <v>21</v>
      </c>
      <c r="L43" s="33" t="s">
        <v>72</v>
      </c>
      <c r="M43" s="34">
        <v>8.0301369863013701</v>
      </c>
      <c r="N43" s="35">
        <v>34.632876712328766</v>
      </c>
      <c r="Q43" s="11"/>
      <c r="R43"/>
      <c r="S43"/>
      <c r="T43"/>
      <c r="U43"/>
      <c r="V43"/>
      <c r="W43"/>
      <c r="X43"/>
    </row>
    <row r="44" spans="1:24" s="8" customFormat="1" ht="20.149999999999999" customHeight="1" outlineLevel="2" x14ac:dyDescent="0.35">
      <c r="A44" s="25" t="s">
        <v>52</v>
      </c>
      <c r="B44" s="25" t="s">
        <v>44</v>
      </c>
      <c r="C44" s="26" t="s">
        <v>88</v>
      </c>
      <c r="D44" s="27" t="s">
        <v>46</v>
      </c>
      <c r="E44" s="28" t="s">
        <v>45</v>
      </c>
      <c r="F44" s="29">
        <v>75200</v>
      </c>
      <c r="G44" s="31">
        <v>82410</v>
      </c>
      <c r="H44" s="43">
        <v>1.0900000000000001</v>
      </c>
      <c r="I44" s="45">
        <f t="shared" si="5"/>
        <v>1</v>
      </c>
      <c r="J44" s="32" t="s">
        <v>15</v>
      </c>
      <c r="K44" s="33" t="s">
        <v>21</v>
      </c>
      <c r="L44" s="33" t="s">
        <v>71</v>
      </c>
      <c r="M44" s="34">
        <v>15.890410958904109</v>
      </c>
      <c r="N44" s="35">
        <v>50.893150684931506</v>
      </c>
      <c r="Q44" s="11"/>
      <c r="R44"/>
      <c r="S44"/>
      <c r="T44"/>
      <c r="U44"/>
      <c r="V44"/>
      <c r="W44"/>
      <c r="X44"/>
    </row>
    <row r="45" spans="1:24" s="8" customFormat="1" ht="20.149999999999999" customHeight="1" outlineLevel="2" x14ac:dyDescent="0.35">
      <c r="A45" s="25" t="s">
        <v>52</v>
      </c>
      <c r="B45" s="25" t="s">
        <v>44</v>
      </c>
      <c r="C45" s="26" t="s">
        <v>89</v>
      </c>
      <c r="D45" s="27" t="s">
        <v>46</v>
      </c>
      <c r="E45" s="28" t="s">
        <v>45</v>
      </c>
      <c r="F45" s="29">
        <v>75200</v>
      </c>
      <c r="G45" s="31">
        <v>85360</v>
      </c>
      <c r="H45" s="43">
        <v>1.1299999999999999</v>
      </c>
      <c r="I45" s="45">
        <f t="shared" si="5"/>
        <v>1.0357966266229826</v>
      </c>
      <c r="J45" s="32" t="s">
        <v>15</v>
      </c>
      <c r="K45" s="33" t="s">
        <v>21</v>
      </c>
      <c r="L45" s="33" t="s">
        <v>71</v>
      </c>
      <c r="M45" s="34">
        <v>4.2520547945205482</v>
      </c>
      <c r="N45" s="35">
        <v>60.413698630136984</v>
      </c>
      <c r="Q45" s="11"/>
      <c r="R45"/>
      <c r="S45"/>
      <c r="T45"/>
      <c r="U45"/>
      <c r="V45"/>
      <c r="W45"/>
      <c r="X45"/>
    </row>
    <row r="46" spans="1:24" s="8" customFormat="1" ht="20.149999999999999" customHeight="1" outlineLevel="2" x14ac:dyDescent="0.35">
      <c r="A46" s="25" t="s">
        <v>52</v>
      </c>
      <c r="B46" s="25" t="s">
        <v>47</v>
      </c>
      <c r="C46" s="26" t="s">
        <v>90</v>
      </c>
      <c r="D46" s="27" t="s">
        <v>46</v>
      </c>
      <c r="E46" s="28" t="s">
        <v>45</v>
      </c>
      <c r="F46" s="29">
        <v>75200</v>
      </c>
      <c r="G46" s="31">
        <v>88560</v>
      </c>
      <c r="H46" s="43">
        <v>1.17</v>
      </c>
      <c r="I46" s="45">
        <f t="shared" si="5"/>
        <v>1.0746268656716418</v>
      </c>
      <c r="J46" s="32" t="s">
        <v>15</v>
      </c>
      <c r="K46" s="33" t="s">
        <v>21</v>
      </c>
      <c r="L46" s="33" t="s">
        <v>71</v>
      </c>
      <c r="M46" s="34">
        <v>13.509589041095891</v>
      </c>
      <c r="N46" s="35">
        <v>41.92876712328767</v>
      </c>
      <c r="Q46" s="11"/>
      <c r="R46"/>
      <c r="S46"/>
      <c r="T46"/>
      <c r="U46"/>
      <c r="V46"/>
      <c r="W46"/>
      <c r="X46"/>
    </row>
    <row r="47" spans="1:24" s="8" customFormat="1" ht="20.149999999999999" customHeight="1" outlineLevel="1" x14ac:dyDescent="0.35">
      <c r="A47" s="25"/>
      <c r="B47" s="25"/>
      <c r="C47" s="26"/>
      <c r="D47" s="27"/>
      <c r="E47" s="36" t="s">
        <v>17</v>
      </c>
      <c r="F47" s="29"/>
      <c r="G47" s="31">
        <f>MEDIAN(G42:G46)</f>
        <v>82410</v>
      </c>
      <c r="H47" s="43"/>
      <c r="I47" s="30" t="s">
        <v>18</v>
      </c>
      <c r="J47" s="32"/>
      <c r="K47" s="33"/>
      <c r="L47" s="33"/>
      <c r="M47" s="34"/>
      <c r="N47" s="35"/>
      <c r="Q47" s="11"/>
      <c r="R47"/>
      <c r="S47"/>
      <c r="T47"/>
      <c r="U47"/>
      <c r="V47"/>
      <c r="W47"/>
      <c r="X47"/>
    </row>
  </sheetData>
  <autoFilter ref="A7:AA47" xr:uid="{00000000-0009-0000-0000-000000000000}"/>
  <sortState xmlns:xlrd2="http://schemas.microsoft.com/office/spreadsheetml/2017/richdata2" ref="A33:X40">
    <sortCondition ref="G33:G40"/>
  </sortState>
  <mergeCells count="3">
    <mergeCell ref="G6:H6"/>
    <mergeCell ref="J6:N6"/>
    <mergeCell ref="I1:L1"/>
  </mergeCells>
  <conditionalFormatting sqref="H8:H13 H42:H46 H33:H40 H28:H31 H20:H26 H15:H18">
    <cfRule type="cellIs" dxfId="54" priority="146" operator="greaterThan">
      <formula>1.2</formula>
    </cfRule>
    <cfRule type="cellIs" dxfId="53" priority="147" operator="between">
      <formula>1.1</formula>
      <formula>1.2</formula>
    </cfRule>
    <cfRule type="cellIs" dxfId="52" priority="148" operator="between">
      <formula>0.9</formula>
      <formula>1.1</formula>
    </cfRule>
    <cfRule type="cellIs" dxfId="51" priority="149" operator="between">
      <formula>0.8</formula>
      <formula>0.9</formula>
    </cfRule>
    <cfRule type="cellIs" dxfId="50" priority="150" operator="lessThan">
      <formula>0.8</formula>
    </cfRule>
  </conditionalFormatting>
  <conditionalFormatting sqref="I8:I13 I15">
    <cfRule type="cellIs" dxfId="49" priority="46" operator="greaterThan">
      <formula>1.1</formula>
    </cfRule>
    <cfRule type="cellIs" dxfId="48" priority="47" operator="between">
      <formula>0.95</formula>
      <formula>1.05</formula>
    </cfRule>
    <cfRule type="cellIs" dxfId="47" priority="48" operator="between">
      <formula>0.9</formula>
      <formula>0.95</formula>
    </cfRule>
    <cfRule type="cellIs" dxfId="46" priority="49" operator="between">
      <formula>1.05</formula>
      <formula>1.1</formula>
    </cfRule>
    <cfRule type="cellIs" dxfId="45" priority="50" operator="lessThan">
      <formula>0.9</formula>
    </cfRule>
  </conditionalFormatting>
  <conditionalFormatting sqref="I16:I18">
    <cfRule type="cellIs" dxfId="44" priority="41" operator="greaterThan">
      <formula>1.1</formula>
    </cfRule>
    <cfRule type="cellIs" dxfId="43" priority="42" operator="between">
      <formula>0.95</formula>
      <formula>1.05</formula>
    </cfRule>
    <cfRule type="cellIs" dxfId="42" priority="43" operator="between">
      <formula>0.9</formula>
      <formula>0.95</formula>
    </cfRule>
    <cfRule type="cellIs" dxfId="41" priority="44" operator="between">
      <formula>1.05</formula>
      <formula>1.1</formula>
    </cfRule>
    <cfRule type="cellIs" dxfId="40" priority="45" operator="lessThan">
      <formula>0.9</formula>
    </cfRule>
  </conditionalFormatting>
  <conditionalFormatting sqref="I20">
    <cfRule type="cellIs" dxfId="39" priority="36" operator="greaterThan">
      <formula>1.1</formula>
    </cfRule>
    <cfRule type="cellIs" dxfId="38" priority="37" operator="between">
      <formula>0.95</formula>
      <formula>1.05</formula>
    </cfRule>
    <cfRule type="cellIs" dxfId="37" priority="38" operator="between">
      <formula>0.9</formula>
      <formula>0.95</formula>
    </cfRule>
    <cfRule type="cellIs" dxfId="36" priority="39" operator="between">
      <formula>1.05</formula>
      <formula>1.1</formula>
    </cfRule>
    <cfRule type="cellIs" dxfId="35" priority="40" operator="lessThan">
      <formula>0.9</formula>
    </cfRule>
  </conditionalFormatting>
  <conditionalFormatting sqref="I21:I26">
    <cfRule type="cellIs" dxfId="34" priority="31" operator="greaterThan">
      <formula>1.1</formula>
    </cfRule>
    <cfRule type="cellIs" dxfId="33" priority="32" operator="between">
      <formula>0.95</formula>
      <formula>1.05</formula>
    </cfRule>
    <cfRule type="cellIs" dxfId="32" priority="33" operator="between">
      <formula>0.9</formula>
      <formula>0.95</formula>
    </cfRule>
    <cfRule type="cellIs" dxfId="31" priority="34" operator="between">
      <formula>1.05</formula>
      <formula>1.1</formula>
    </cfRule>
    <cfRule type="cellIs" dxfId="30" priority="35" operator="lessThan">
      <formula>0.9</formula>
    </cfRule>
  </conditionalFormatting>
  <conditionalFormatting sqref="I28">
    <cfRule type="cellIs" dxfId="29" priority="26" operator="greaterThan">
      <formula>1.1</formula>
    </cfRule>
    <cfRule type="cellIs" dxfId="28" priority="27" operator="between">
      <formula>0.95</formula>
      <formula>1.05</formula>
    </cfRule>
    <cfRule type="cellIs" dxfId="27" priority="28" operator="between">
      <formula>0.9</formula>
      <formula>0.95</formula>
    </cfRule>
    <cfRule type="cellIs" dxfId="26" priority="29" operator="between">
      <formula>1.05</formula>
      <formula>1.1</formula>
    </cfRule>
    <cfRule type="cellIs" dxfId="25" priority="30" operator="lessThan">
      <formula>0.9</formula>
    </cfRule>
  </conditionalFormatting>
  <conditionalFormatting sqref="I29:I31">
    <cfRule type="cellIs" dxfId="24" priority="21" operator="greaterThan">
      <formula>1.1</formula>
    </cfRule>
    <cfRule type="cellIs" dxfId="23" priority="22" operator="between">
      <formula>0.95</formula>
      <formula>1.05</formula>
    </cfRule>
    <cfRule type="cellIs" dxfId="22" priority="23" operator="between">
      <formula>0.9</formula>
      <formula>0.95</formula>
    </cfRule>
    <cfRule type="cellIs" dxfId="21" priority="24" operator="between">
      <formula>1.05</formula>
      <formula>1.1</formula>
    </cfRule>
    <cfRule type="cellIs" dxfId="20" priority="25" operator="lessThan">
      <formula>0.9</formula>
    </cfRule>
  </conditionalFormatting>
  <conditionalFormatting sqref="I33">
    <cfRule type="cellIs" dxfId="19" priority="16" operator="greaterThan">
      <formula>1.1</formula>
    </cfRule>
    <cfRule type="cellIs" dxfId="18" priority="17" operator="between">
      <formula>0.95</formula>
      <formula>1.05</formula>
    </cfRule>
    <cfRule type="cellIs" dxfId="17" priority="18" operator="between">
      <formula>0.9</formula>
      <formula>0.95</formula>
    </cfRule>
    <cfRule type="cellIs" dxfId="16" priority="19" operator="between">
      <formula>1.05</formula>
      <formula>1.1</formula>
    </cfRule>
    <cfRule type="cellIs" dxfId="15" priority="20" operator="lessThan">
      <formula>0.9</formula>
    </cfRule>
  </conditionalFormatting>
  <conditionalFormatting sqref="I34:I40">
    <cfRule type="cellIs" dxfId="14" priority="11" operator="greaterThan">
      <formula>1.1</formula>
    </cfRule>
    <cfRule type="cellIs" dxfId="13" priority="12" operator="between">
      <formula>0.95</formula>
      <formula>1.05</formula>
    </cfRule>
    <cfRule type="cellIs" dxfId="12" priority="13" operator="between">
      <formula>0.9</formula>
      <formula>0.95</formula>
    </cfRule>
    <cfRule type="cellIs" dxfId="11" priority="14" operator="between">
      <formula>1.05</formula>
      <formula>1.1</formula>
    </cfRule>
    <cfRule type="cellIs" dxfId="10" priority="15" operator="lessThan">
      <formula>0.9</formula>
    </cfRule>
  </conditionalFormatting>
  <conditionalFormatting sqref="I42">
    <cfRule type="cellIs" dxfId="9" priority="6" operator="greaterThan">
      <formula>1.1</formula>
    </cfRule>
    <cfRule type="cellIs" dxfId="8" priority="7" operator="between">
      <formula>0.95</formula>
      <formula>1.05</formula>
    </cfRule>
    <cfRule type="cellIs" dxfId="7" priority="8" operator="between">
      <formula>0.9</formula>
      <formula>0.95</formula>
    </cfRule>
    <cfRule type="cellIs" dxfId="6" priority="9" operator="between">
      <formula>1.05</formula>
      <formula>1.1</formula>
    </cfRule>
    <cfRule type="cellIs" dxfId="5" priority="10" operator="lessThan">
      <formula>0.9</formula>
    </cfRule>
  </conditionalFormatting>
  <conditionalFormatting sqref="I43:I46">
    <cfRule type="cellIs" dxfId="4" priority="1" operator="greaterThan">
      <formula>1.1</formula>
    </cfRule>
    <cfRule type="cellIs" dxfId="3" priority="2" operator="between">
      <formula>0.95</formula>
      <formula>1.05</formula>
    </cfRule>
    <cfRule type="cellIs" dxfId="2" priority="3" operator="between">
      <formula>0.9</formula>
      <formula>0.95</formula>
    </cfRule>
    <cfRule type="cellIs" dxfId="1" priority="4" operator="between">
      <formula>1.05</formula>
      <formula>1.1</formula>
    </cfRule>
    <cfRule type="cellIs" dxfId="0" priority="5" operator="lessThan">
      <formula>0.9</formula>
    </cfRule>
  </conditionalFormatting>
  <printOptions gridLines="1"/>
  <pageMargins left="0.25" right="0.25" top="0.5" bottom="0.5" header="0.3" footer="0.3"/>
  <pageSetup fitToHeight="55" orientation="landscape" r:id="rId1"/>
  <headerFooter>
    <oddHeader>&amp;R&amp;9&amp;D</oddHeader>
    <oddFooter>&amp;L&amp;9&amp;Z&amp;F&amp;R&amp;9Page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By Job Review</vt:lpstr>
      <vt:lpstr>'By Job Review'!Print_Area</vt:lpstr>
      <vt:lpstr>'By Job Review'!Print_Titles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NSchmidt</dc:creator>
  <cp:lastModifiedBy>Marit Harm</cp:lastModifiedBy>
  <cp:lastPrinted>2020-07-26T03:45:48Z</cp:lastPrinted>
  <dcterms:created xsi:type="dcterms:W3CDTF">2020-07-13T16:57:08Z</dcterms:created>
  <dcterms:modified xsi:type="dcterms:W3CDTF">2020-08-06T18:26:41Z</dcterms:modified>
</cp:coreProperties>
</file>